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skicatcompanycom-my.sharepoint.com/personal/pashton_skicatcompany_com/Documents/Documents/Ski Cat Company/Quotes/Leasing/"/>
    </mc:Choice>
  </mc:AlternateContent>
  <xr:revisionPtr revIDLastSave="0" documentId="8_{FCFB46CC-A33E-4DCA-B2F9-4F1FE59481E8}" xr6:coauthVersionLast="47" xr6:coauthVersionMax="47" xr10:uidLastSave="{00000000-0000-0000-0000-000000000000}"/>
  <workbookProtection workbookAlgorithmName="SHA-512" workbookHashValue="GMo1WDs3H9Jpixx2Vjn3qOyf4GRiQi1bO0ypujuqtIgWzLa9JLLzLKB8+PTjZwlVTpQCw1Th9YrD4QCRZSqqJg==" workbookSaltValue="p3xIxSpg7A2/vAEvefI9Lw==" workbookSpinCount="100000" lockStructure="1"/>
  <bookViews>
    <workbookView xWindow="-108" yWindow="-108" windowWidth="30936" windowHeight="16776" xr2:uid="{5CE108DC-0736-4932-A507-E261D5002883}"/>
  </bookViews>
  <sheets>
    <sheet name="Purchase vs Rental" sheetId="2" r:id="rId1"/>
    <sheet name="Sheet3" sheetId="3" r:id="rId2"/>
  </sheets>
  <definedNames>
    <definedName name="Beginning_Balance" localSheetId="0">-FV('Purchase vs Rental'!Interest_Rate/12,'Purchase vs Rental'!Payment_Number-1,-'Purchase vs Rental'!Monthly_Payment,'Purchase vs Rental'!Loan_Amount)</definedName>
    <definedName name="Beginning_Balance">-FV(Interest_Rate/12,Payment_Number-1,-Monthly_Payment,Loan_Amount)</definedName>
    <definedName name="Ending_Balance" localSheetId="0">-FV('Purchase vs Rental'!Interest_Rate/12,'Purchase vs Rental'!Payment_Number,-'Purchase vs Rental'!Monthly_Payment,'Purchase vs Rental'!Loan_Amount)</definedName>
    <definedName name="Ending_Balance">-FV(Interest_Rate/12,Payment_Number,-Monthly_Payment,Loan_Amount)</definedName>
    <definedName name="Full_Print" localSheetId="0">'Purchase vs Rental'!$A$1:$H$12</definedName>
    <definedName name="Header_Row" localSheetId="0">ROW('Purchase vs Rental'!#REF!)</definedName>
    <definedName name="Header_Row">ROW(#REF!)</definedName>
    <definedName name="Header_Row_Back" localSheetId="0">ROW('Purchase vs Rental'!#REF!)</definedName>
    <definedName name="Header_Row_Back">ROW(#REF!)</definedName>
    <definedName name="Interest" localSheetId="0">-IPMT('Purchase vs Rental'!Interest_Rate/12,'Purchase vs Rental'!Payment_Number,'Purchase vs Rental'!Number_of_Payments,'Purchase vs Rental'!Loan_Amount)</definedName>
    <definedName name="Interest">-IPMT(Interest_Rate/12,Payment_Number,Number_of_Payments,Loan_Amount)</definedName>
    <definedName name="Interest_Rate" localSheetId="0">'Purchase vs Rental'!$E$4</definedName>
    <definedName name="Interest_Rate">#REF!</definedName>
    <definedName name="Last_Row" localSheetId="0">IF('Purchase vs Rental'!Values_Entered,'Purchase vs Rental'!Header_Row+'Purchase vs Rental'!Number_of_Payments,'Purchase vs Rental'!Header_Row)</definedName>
    <definedName name="Last_Row">IF(Values_Entered,Header_Row+Number_of_Payments,Header_Row)</definedName>
    <definedName name="Loan_Amount" localSheetId="0">'Purchase vs Rental'!$E$3</definedName>
    <definedName name="Loan_Amount">#REF!</definedName>
    <definedName name="Loan_Not_Paid" localSheetId="0">IF('Purchase vs Rental'!Payment_Number&lt;='Purchase vs Rental'!Number_of_Payments,1,0)</definedName>
    <definedName name="Loan_Not_Paid">IF(Payment_Number&lt;=Number_of_Payments,1,0)</definedName>
    <definedName name="Loan_Start" localSheetId="0">'Purchase vs Rental'!$E$6</definedName>
    <definedName name="Loan_Start">#REF!</definedName>
    <definedName name="Loan_Years" localSheetId="0">'Purchase vs Rental'!$E$5</definedName>
    <definedName name="Loan_Years">#REF!</definedName>
    <definedName name="Monthly_Payment" localSheetId="0">-PMT('Purchase vs Rental'!Interest_Rate/12,'Purchase vs Rental'!Number_of_Payments,'Purchase vs Rental'!Loan_Amount)</definedName>
    <definedName name="Monthly_Payment">-PMT(Interest_Rate/12,Number_of_Payments,Loan_Amount)</definedName>
    <definedName name="Number_of_Payments" localSheetId="0">'Purchase vs Rental'!$E$8</definedName>
    <definedName name="Number_of_Payments">#REF!</definedName>
    <definedName name="Payment_Date" localSheetId="0">DATE(YEAR('Purchase vs Rental'!Loan_Start),MONTH('Purchase vs Rental'!Loan_Start)+'Purchase vs Rental'!Payment_Number,DAY('Purchase vs Rental'!Loan_Start))</definedName>
    <definedName name="Payment_Date">DATE(YEAR(Loan_Start),MONTH(Loan_Start)+Payment_Number,DAY(Loan_Start))</definedName>
    <definedName name="Payment_Number" localSheetId="0">ROW()-'Purchase vs Rental'!Header_Row</definedName>
    <definedName name="Payment_Number">ROW()-Header_Row</definedName>
    <definedName name="Principal" localSheetId="0">-PPMT('Purchase vs Rental'!Interest_Rate/12,'Purchase vs Rental'!Payment_Number,'Purchase vs Rental'!Number_of_Payments,'Purchase vs Rental'!Loan_Amount)</definedName>
    <definedName name="Principal">-PPMT(Interest_Rate/12,Payment_Number,Number_of_Payments,Loan_Amount)</definedName>
    <definedName name="_xlnm.Print_Area" localSheetId="0">'Purchase vs Rental'!$A$1:$J$12</definedName>
    <definedName name="_xlnm.Print_Titles" localSheetId="0">'Purchase vs Rental'!#REF!</definedName>
    <definedName name="Total_Cost" localSheetId="0">'Purchase vs Rental'!$E$10</definedName>
    <definedName name="Total_Interest" localSheetId="0">'Purchase vs Rental'!$E$9</definedName>
    <definedName name="Values_Entered" localSheetId="0">IF('Purchase vs Rental'!Loan_Amount*'Purchase vs Rental'!Interest_Rate*'Purchase vs Rental'!Loan_Years*'Purchase vs Rental'!Loan_Start&gt;0,1,0)</definedName>
    <definedName name="Values_Entered">IF(Loan_Amount*Interest_Rate*Loan_Years*Loan_Start&gt;0,1,0)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2" l="1"/>
  <c r="E22" i="2"/>
  <c r="E23" i="2" s="1"/>
  <c r="E26" i="2" s="1"/>
  <c r="E8" i="2"/>
  <c r="E10" i="2" s="1"/>
  <c r="E7" i="2" l="1"/>
  <c r="E9" i="2"/>
  <c r="E12" i="2"/>
  <c r="E25" i="2" s="1"/>
  <c r="E27" i="2" s="1"/>
  <c r="F27" i="2" s="1"/>
</calcChain>
</file>

<file path=xl/sharedStrings.xml><?xml version="1.0" encoding="utf-8"?>
<sst xmlns="http://schemas.openxmlformats.org/spreadsheetml/2006/main" count="29" uniqueCount="28">
  <si>
    <t>Enter values</t>
  </si>
  <si>
    <t>Monthly payment</t>
  </si>
  <si>
    <t>Number of payments</t>
  </si>
  <si>
    <t>Delta</t>
  </si>
  <si>
    <t>Total Cost per Season</t>
  </si>
  <si>
    <t>Maintenance Cost per Season</t>
  </si>
  <si>
    <t>Quantity of Seasons</t>
  </si>
  <si>
    <t>Cost of Purchase</t>
  </si>
  <si>
    <t>Cost of Rental</t>
  </si>
  <si>
    <t>Fill in Yellow Values</t>
  </si>
  <si>
    <t xml:space="preserve"> PistenBully 822 Summer Service guideline specification plus typical parts and labor adder - Cummins engine specification 500 hour engine service</t>
  </si>
  <si>
    <t xml:space="preserve">Monthly Rental Rate - quoted by Ski Cat </t>
  </si>
  <si>
    <t>Total interest or Lost Opportunity to invest elsewhere</t>
  </si>
  <si>
    <t>Total cost of Purchase</t>
  </si>
  <si>
    <t>Total Estimated cost per ownership period</t>
  </si>
  <si>
    <t>comparison period in years</t>
  </si>
  <si>
    <t>Total Cost per Rental Period</t>
  </si>
  <si>
    <t>Start date of transaction</t>
  </si>
  <si>
    <t>Capital Purchase amount including taxes</t>
  </si>
  <si>
    <t>Annual interest rate of lost Opportunity Return on Cash</t>
  </si>
  <si>
    <t>Rental Months per season</t>
  </si>
  <si>
    <t xml:space="preserve">Scheduled Maintenace &amp; Component Service Life is included in a Ski Cat Company lease.   </t>
  </si>
  <si>
    <r>
      <t xml:space="preserve">If Cash is applied to reduce the loan amount, the loss of return on cash to be used elsewhere is assumed to be equal to the interest rate of the loan, therefore the Capital Amount is credited to be the same whether or not it is financed entirely.                 Equipment company's generally also assign an annual recovery amount that is reflective of future replacement cost.  Consider any machine over 7 years of age will likely have 10% or more downtime per season. </t>
    </r>
    <r>
      <rPr>
        <u/>
        <sz val="12"/>
        <rFont val="Calibri"/>
        <family val="2"/>
        <scheme val="minor"/>
      </rPr>
      <t>To use a 0% interest rate, use 0.001</t>
    </r>
  </si>
  <si>
    <t>Not including the use of cash to be invested elsewhere</t>
  </si>
  <si>
    <t>Annual Estimated Average Summer Service Maintenace is $8,000 to $12,000 / Multiply times rental period</t>
  </si>
  <si>
    <r>
      <rPr>
        <b/>
        <sz val="12"/>
        <rFont val="Calibri"/>
        <family val="2"/>
        <scheme val="minor"/>
      </rPr>
      <t xml:space="preserve">RENTAL </t>
    </r>
    <r>
      <rPr>
        <sz val="12"/>
        <rFont val="Calibri"/>
        <family val="2"/>
        <scheme val="minor"/>
      </rPr>
      <t>of PistenBully 400, 824 Generation</t>
    </r>
  </si>
  <si>
    <r>
      <rPr>
        <b/>
        <sz val="12"/>
        <rFont val="Calibri"/>
        <family val="2"/>
        <scheme val="minor"/>
      </rPr>
      <t>Purchase</t>
    </r>
    <r>
      <rPr>
        <sz val="12"/>
        <rFont val="Calibri"/>
        <family val="2"/>
        <scheme val="minor"/>
      </rPr>
      <t xml:space="preserve"> of PistenBully xxx, xxx Generation</t>
    </r>
  </si>
  <si>
    <t>See quote [xxx] [customer], dated x/x/202x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</si>
</sst>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_(&quot;$&quot;* #,##0_);_(&quot;$&quot;* \(#,##0\);_(&quot;$&quot;* &quot;-&quot;??_);_(@_)"/>
  </numFmts>
  <fonts count="9" x14ac:knownFonts="1">
    <font>
      <sz val="11"/>
      <color theme="1"/>
      <name val="Calibri"/>
      <family val="2"/>
      <scheme val="minor"/>
    </font>
    <font>
      <sz val="11"/>
      <color theme="1"/>
      <name val="Calibri"/>
      <family val="2"/>
      <scheme val="minor"/>
    </font>
    <font>
      <sz val="10"/>
      <name val="Arial"/>
      <family val="2"/>
    </font>
    <font>
      <b/>
      <sz val="12"/>
      <name val="Calibri"/>
      <family val="2"/>
      <scheme val="minor"/>
    </font>
    <font>
      <sz val="11"/>
      <name val="Calibri"/>
      <family val="2"/>
      <scheme val="minor"/>
    </font>
    <font>
      <sz val="12"/>
      <name val="Calibri"/>
      <family val="2"/>
      <scheme val="minor"/>
    </font>
    <font>
      <sz val="12"/>
      <color indexed="8"/>
      <name val="Calibri"/>
      <family val="2"/>
      <scheme val="minor"/>
    </font>
    <font>
      <sz val="12"/>
      <color indexed="63"/>
      <name val="Calibri"/>
      <family val="2"/>
      <scheme val="minor"/>
    </font>
    <font>
      <u/>
      <sz val="12"/>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5" tint="0.59999389629810485"/>
        <bgColor indexed="64"/>
      </patternFill>
    </fill>
  </fills>
  <borders count="16">
    <border>
      <left/>
      <right/>
      <top/>
      <bottom/>
      <diagonal/>
    </border>
    <border>
      <left/>
      <right/>
      <top/>
      <bottom style="hair">
        <color indexed="55"/>
      </bottom>
      <diagonal/>
    </border>
    <border>
      <left style="hair">
        <color indexed="55"/>
      </left>
      <right style="hair">
        <color indexed="55"/>
      </right>
      <top style="hair">
        <color indexed="55"/>
      </top>
      <bottom style="hair">
        <color indexed="55"/>
      </bottom>
      <diagonal/>
    </border>
    <border>
      <left style="hair">
        <color indexed="55"/>
      </left>
      <right/>
      <top/>
      <bottom/>
      <diagonal/>
    </border>
    <border>
      <left style="hair">
        <color indexed="55"/>
      </left>
      <right style="hair">
        <color indexed="55"/>
      </right>
      <top style="hair">
        <color indexed="55"/>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style="hair">
        <color indexed="55"/>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s>
  <cellStyleXfs count="5">
    <xf numFmtId="0" fontId="0" fillId="0" borderId="0"/>
    <xf numFmtId="44" fontId="1" fillId="0" borderId="0" applyFont="0" applyFill="0" applyBorder="0" applyAlignment="0" applyProtection="0"/>
    <xf numFmtId="0" fontId="2" fillId="0" borderId="0"/>
    <xf numFmtId="44" fontId="2" fillId="0" borderId="0" applyFont="0" applyFill="0" applyBorder="0" applyAlignment="0" applyProtection="0"/>
    <xf numFmtId="9" fontId="1" fillId="0" borderId="0" applyFont="0" applyFill="0" applyBorder="0" applyAlignment="0" applyProtection="0"/>
  </cellStyleXfs>
  <cellXfs count="53">
    <xf numFmtId="0" fontId="0" fillId="0" borderId="0" xfId="0"/>
    <xf numFmtId="9" fontId="0" fillId="0" borderId="0" xfId="4" applyFont="1"/>
    <xf numFmtId="164" fontId="3" fillId="0" borderId="0" xfId="2" applyNumberFormat="1" applyFont="1" applyAlignment="1">
      <alignment horizontal="center"/>
    </xf>
    <xf numFmtId="0" fontId="4" fillId="2" borderId="0" xfId="2" applyFont="1" applyFill="1" applyAlignment="1">
      <alignment horizontal="center"/>
    </xf>
    <xf numFmtId="0" fontId="5" fillId="0" borderId="0" xfId="2" applyFont="1"/>
    <xf numFmtId="0" fontId="6" fillId="0" borderId="1" xfId="2" applyFont="1" applyBorder="1" applyAlignment="1">
      <alignment horizontal="left"/>
    </xf>
    <xf numFmtId="0" fontId="5" fillId="0" borderId="0" xfId="2" applyFont="1" applyAlignment="1">
      <alignment horizontal="center"/>
    </xf>
    <xf numFmtId="164" fontId="5" fillId="2" borderId="2" xfId="2" applyNumberFormat="1" applyFont="1" applyFill="1" applyBorder="1" applyAlignment="1">
      <alignment horizontal="right"/>
    </xf>
    <xf numFmtId="8" fontId="5" fillId="0" borderId="0" xfId="2" applyNumberFormat="1" applyFont="1"/>
    <xf numFmtId="10" fontId="5" fillId="2" borderId="2" xfId="2" applyNumberFormat="1" applyFont="1" applyFill="1" applyBorder="1" applyAlignment="1">
      <alignment horizontal="right"/>
    </xf>
    <xf numFmtId="1" fontId="5" fillId="2" borderId="2" xfId="2" applyNumberFormat="1" applyFont="1" applyFill="1" applyBorder="1" applyAlignment="1">
      <alignment horizontal="right"/>
    </xf>
    <xf numFmtId="14" fontId="5" fillId="0" borderId="2" xfId="2" applyNumberFormat="1" applyFont="1" applyBorder="1" applyAlignment="1">
      <alignment horizontal="right"/>
    </xf>
    <xf numFmtId="44" fontId="5" fillId="0" borderId="2" xfId="2" applyNumberFormat="1" applyFont="1" applyBorder="1" applyAlignment="1">
      <alignment horizontal="right"/>
    </xf>
    <xf numFmtId="0" fontId="5" fillId="0" borderId="3" xfId="2" applyFont="1" applyBorder="1"/>
    <xf numFmtId="1" fontId="5" fillId="0" borderId="2" xfId="2" applyNumberFormat="1" applyFont="1" applyBorder="1" applyAlignment="1">
      <alignment horizontal="right"/>
    </xf>
    <xf numFmtId="44" fontId="5" fillId="0" borderId="4" xfId="2" applyNumberFormat="1" applyFont="1" applyBorder="1" applyAlignment="1">
      <alignment horizontal="right"/>
    </xf>
    <xf numFmtId="0" fontId="5" fillId="0" borderId="0" xfId="2" applyFont="1" applyAlignment="1">
      <alignment vertical="center" wrapText="1"/>
    </xf>
    <xf numFmtId="6" fontId="5" fillId="2" borderId="0" xfId="2" applyNumberFormat="1" applyFont="1" applyFill="1" applyAlignment="1">
      <alignment wrapText="1"/>
    </xf>
    <xf numFmtId="164" fontId="5" fillId="0" borderId="0" xfId="1" applyNumberFormat="1" applyFont="1" applyBorder="1" applyAlignment="1">
      <alignment horizontal="right"/>
    </xf>
    <xf numFmtId="0" fontId="5" fillId="3" borderId="0" xfId="2" applyFont="1" applyFill="1"/>
    <xf numFmtId="0" fontId="5" fillId="3" borderId="0" xfId="2" applyFont="1" applyFill="1" applyAlignment="1">
      <alignment horizontal="center"/>
    </xf>
    <xf numFmtId="0" fontId="5" fillId="2" borderId="0" xfId="2" applyFont="1" applyFill="1" applyAlignment="1">
      <alignment horizontal="center"/>
    </xf>
    <xf numFmtId="0" fontId="5" fillId="0" borderId="13" xfId="2" applyFont="1" applyBorder="1" applyAlignment="1">
      <alignment horizontal="center" wrapText="1"/>
    </xf>
    <xf numFmtId="0" fontId="5" fillId="0" borderId="13" xfId="2" applyFont="1" applyBorder="1" applyAlignment="1">
      <alignment horizontal="center"/>
    </xf>
    <xf numFmtId="164" fontId="5" fillId="2" borderId="13" xfId="1" applyNumberFormat="1" applyFont="1" applyFill="1" applyBorder="1" applyAlignment="1">
      <alignment horizontal="center"/>
    </xf>
    <xf numFmtId="0" fontId="5" fillId="0" borderId="0" xfId="2" applyFont="1" applyAlignment="1">
      <alignment horizontal="center" vertical="center" wrapText="1"/>
    </xf>
    <xf numFmtId="0" fontId="5" fillId="0" borderId="0" xfId="2" applyFont="1" applyAlignment="1">
      <alignment vertical="top" wrapText="1"/>
    </xf>
    <xf numFmtId="0" fontId="5" fillId="2" borderId="13" xfId="2" applyFont="1" applyFill="1" applyBorder="1" applyAlignment="1">
      <alignment horizontal="center"/>
    </xf>
    <xf numFmtId="164" fontId="5" fillId="0" borderId="13" xfId="1" applyNumberFormat="1" applyFont="1" applyBorder="1" applyAlignment="1">
      <alignment horizontal="center"/>
    </xf>
    <xf numFmtId="0" fontId="3" fillId="0" borderId="13" xfId="2" applyFont="1" applyBorder="1" applyAlignment="1">
      <alignment horizontal="center"/>
    </xf>
    <xf numFmtId="164" fontId="3" fillId="0" borderId="13" xfId="2" applyNumberFormat="1" applyFont="1" applyBorder="1" applyAlignment="1">
      <alignment horizontal="center"/>
    </xf>
    <xf numFmtId="164" fontId="5" fillId="0" borderId="13" xfId="2" applyNumberFormat="1" applyFont="1" applyBorder="1" applyAlignment="1">
      <alignment horizontal="center"/>
    </xf>
    <xf numFmtId="0" fontId="5" fillId="0" borderId="14" xfId="2" applyFont="1" applyBorder="1" applyAlignment="1">
      <alignment horizontal="center"/>
    </xf>
    <xf numFmtId="164" fontId="5" fillId="0" borderId="14" xfId="2" applyNumberFormat="1" applyFont="1" applyBorder="1" applyAlignment="1">
      <alignment horizontal="center"/>
    </xf>
    <xf numFmtId="0" fontId="3" fillId="0" borderId="0" xfId="2" applyFont="1" applyAlignment="1">
      <alignment horizontal="center"/>
    </xf>
    <xf numFmtId="2" fontId="5" fillId="0" borderId="13" xfId="1" applyNumberFormat="1" applyFont="1" applyBorder="1" applyAlignment="1">
      <alignment horizontal="center" vertical="center"/>
    </xf>
    <xf numFmtId="0" fontId="5" fillId="0" borderId="0" xfId="2" applyFont="1" applyAlignment="1">
      <alignment horizontal="center"/>
    </xf>
    <xf numFmtId="0" fontId="5" fillId="4" borderId="6" xfId="2" applyFont="1" applyFill="1" applyBorder="1" applyAlignment="1">
      <alignment horizontal="center" vertical="center"/>
    </xf>
    <xf numFmtId="0" fontId="5" fillId="4" borderId="7" xfId="2" applyFont="1" applyFill="1" applyBorder="1" applyAlignment="1">
      <alignment horizontal="center" vertical="center"/>
    </xf>
    <xf numFmtId="0" fontId="5" fillId="4" borderId="8" xfId="2" applyFont="1" applyFill="1" applyBorder="1" applyAlignment="1">
      <alignment horizontal="center" vertical="center"/>
    </xf>
    <xf numFmtId="0" fontId="3" fillId="0" borderId="0" xfId="2" applyFont="1" applyAlignment="1">
      <alignment horizontal="center" wrapText="1"/>
    </xf>
    <xf numFmtId="0" fontId="5" fillId="0" borderId="11" xfId="2" applyFont="1" applyBorder="1" applyAlignment="1">
      <alignment horizontal="center"/>
    </xf>
    <xf numFmtId="0" fontId="3" fillId="0" borderId="0" xfId="2" applyFont="1" applyAlignment="1">
      <alignment horizontal="center"/>
    </xf>
    <xf numFmtId="0" fontId="7" fillId="2" borderId="12" xfId="2" applyFont="1" applyFill="1" applyBorder="1" applyAlignment="1">
      <alignment horizontal="center" vertical="center"/>
    </xf>
    <xf numFmtId="0" fontId="5" fillId="0" borderId="9" xfId="2" applyFont="1" applyBorder="1" applyAlignment="1">
      <alignment horizontal="center" vertical="center" wrapText="1"/>
    </xf>
    <xf numFmtId="0" fontId="5" fillId="0" borderId="0" xfId="2" applyFont="1" applyAlignment="1">
      <alignment horizontal="center" vertical="center" wrapText="1"/>
    </xf>
    <xf numFmtId="0" fontId="5" fillId="0" borderId="15" xfId="2" applyFont="1" applyBorder="1" applyAlignment="1">
      <alignment horizontal="center"/>
    </xf>
    <xf numFmtId="0" fontId="5" fillId="0" borderId="5" xfId="2" applyFont="1" applyBorder="1" applyAlignment="1">
      <alignment horizontal="center"/>
    </xf>
    <xf numFmtId="0" fontId="5" fillId="0" borderId="0" xfId="2" applyFont="1" applyAlignment="1">
      <alignment horizontal="center" wrapText="1"/>
    </xf>
    <xf numFmtId="0" fontId="5" fillId="0" borderId="11" xfId="2" applyFont="1" applyBorder="1" applyAlignment="1">
      <alignment horizontal="center" wrapText="1"/>
    </xf>
    <xf numFmtId="0" fontId="5" fillId="0" borderId="9" xfId="2" applyFont="1" applyBorder="1" applyAlignment="1">
      <alignment horizontal="center" vertical="top" wrapText="1"/>
    </xf>
    <xf numFmtId="0" fontId="5" fillId="0" borderId="0" xfId="2" applyFont="1" applyAlignment="1">
      <alignment horizontal="center" vertical="top" wrapText="1"/>
    </xf>
    <xf numFmtId="0" fontId="5" fillId="0" borderId="10" xfId="2" applyFont="1" applyBorder="1" applyAlignment="1">
      <alignment horizontal="center" vertical="top" wrapText="1"/>
    </xf>
  </cellXfs>
  <cellStyles count="5">
    <cellStyle name="Currency" xfId="1" builtinId="4"/>
    <cellStyle name="Currency 2" xfId="3" xr:uid="{969D3F2F-CE61-43B8-9CA2-EFB8F7783D30}"/>
    <cellStyle name="Normal" xfId="0" builtinId="0"/>
    <cellStyle name="Normal 2" xfId="2" xr:uid="{0A57D84D-B5E8-4CA0-BCD9-6ABEAE9622B1}"/>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57889-80E3-4280-B77F-74333656E65F}">
  <sheetPr>
    <pageSetUpPr fitToPage="1"/>
  </sheetPr>
  <dimension ref="A1:U27"/>
  <sheetViews>
    <sheetView tabSelected="1" zoomScaleNormal="100" workbookViewId="0">
      <selection activeCell="P22" sqref="P22"/>
    </sheetView>
  </sheetViews>
  <sheetFormatPr defaultColWidth="9.109375" defaultRowHeight="15.6" x14ac:dyDescent="0.3"/>
  <cols>
    <col min="1" max="1" width="3.6640625" style="4" customWidth="1"/>
    <col min="2" max="2" width="4.109375" style="6" customWidth="1"/>
    <col min="3" max="3" width="42.6640625" style="6" customWidth="1"/>
    <col min="4" max="4" width="17" style="6" customWidth="1"/>
    <col min="5" max="5" width="17.5546875" style="6" bestFit="1" customWidth="1"/>
    <col min="6" max="6" width="13" style="6" customWidth="1"/>
    <col min="7" max="7" width="12.88671875" style="6" customWidth="1"/>
    <col min="8" max="8" width="13.33203125" style="6" customWidth="1"/>
    <col min="9" max="10" width="12.21875" style="4" bestFit="1" customWidth="1"/>
    <col min="11" max="256" width="9.109375" style="4"/>
    <col min="257" max="257" width="3.6640625" style="4" customWidth="1"/>
    <col min="258" max="258" width="4.109375" style="4" customWidth="1"/>
    <col min="259" max="259" width="11.5546875" style="4" customWidth="1"/>
    <col min="260" max="260" width="14.6640625" style="4" customWidth="1"/>
    <col min="261" max="261" width="13.6640625" style="4" customWidth="1"/>
    <col min="262" max="262" width="13" style="4" customWidth="1"/>
    <col min="263" max="263" width="12.88671875" style="4" customWidth="1"/>
    <col min="264" max="264" width="13.33203125" style="4" customWidth="1"/>
    <col min="265" max="266" width="12.21875" style="4" bestFit="1" customWidth="1"/>
    <col min="267" max="512" width="9.109375" style="4"/>
    <col min="513" max="513" width="3.6640625" style="4" customWidth="1"/>
    <col min="514" max="514" width="4.109375" style="4" customWidth="1"/>
    <col min="515" max="515" width="11.5546875" style="4" customWidth="1"/>
    <col min="516" max="516" width="14.6640625" style="4" customWidth="1"/>
    <col min="517" max="517" width="13.6640625" style="4" customWidth="1"/>
    <col min="518" max="518" width="13" style="4" customWidth="1"/>
    <col min="519" max="519" width="12.88671875" style="4" customWidth="1"/>
    <col min="520" max="520" width="13.33203125" style="4" customWidth="1"/>
    <col min="521" max="522" width="12.21875" style="4" bestFit="1" customWidth="1"/>
    <col min="523" max="768" width="9.109375" style="4"/>
    <col min="769" max="769" width="3.6640625" style="4" customWidth="1"/>
    <col min="770" max="770" width="4.109375" style="4" customWidth="1"/>
    <col min="771" max="771" width="11.5546875" style="4" customWidth="1"/>
    <col min="772" max="772" width="14.6640625" style="4" customWidth="1"/>
    <col min="773" max="773" width="13.6640625" style="4" customWidth="1"/>
    <col min="774" max="774" width="13" style="4" customWidth="1"/>
    <col min="775" max="775" width="12.88671875" style="4" customWidth="1"/>
    <col min="776" max="776" width="13.33203125" style="4" customWidth="1"/>
    <col min="777" max="778" width="12.21875" style="4" bestFit="1" customWidth="1"/>
    <col min="779" max="1024" width="9.109375" style="4"/>
    <col min="1025" max="1025" width="3.6640625" style="4" customWidth="1"/>
    <col min="1026" max="1026" width="4.109375" style="4" customWidth="1"/>
    <col min="1027" max="1027" width="11.5546875" style="4" customWidth="1"/>
    <col min="1028" max="1028" width="14.6640625" style="4" customWidth="1"/>
    <col min="1029" max="1029" width="13.6640625" style="4" customWidth="1"/>
    <col min="1030" max="1030" width="13" style="4" customWidth="1"/>
    <col min="1031" max="1031" width="12.88671875" style="4" customWidth="1"/>
    <col min="1032" max="1032" width="13.33203125" style="4" customWidth="1"/>
    <col min="1033" max="1034" width="12.21875" style="4" bestFit="1" customWidth="1"/>
    <col min="1035" max="1280" width="9.109375" style="4"/>
    <col min="1281" max="1281" width="3.6640625" style="4" customWidth="1"/>
    <col min="1282" max="1282" width="4.109375" style="4" customWidth="1"/>
    <col min="1283" max="1283" width="11.5546875" style="4" customWidth="1"/>
    <col min="1284" max="1284" width="14.6640625" style="4" customWidth="1"/>
    <col min="1285" max="1285" width="13.6640625" style="4" customWidth="1"/>
    <col min="1286" max="1286" width="13" style="4" customWidth="1"/>
    <col min="1287" max="1287" width="12.88671875" style="4" customWidth="1"/>
    <col min="1288" max="1288" width="13.33203125" style="4" customWidth="1"/>
    <col min="1289" max="1290" width="12.21875" style="4" bestFit="1" customWidth="1"/>
    <col min="1291" max="1536" width="9.109375" style="4"/>
    <col min="1537" max="1537" width="3.6640625" style="4" customWidth="1"/>
    <col min="1538" max="1538" width="4.109375" style="4" customWidth="1"/>
    <col min="1539" max="1539" width="11.5546875" style="4" customWidth="1"/>
    <col min="1540" max="1540" width="14.6640625" style="4" customWidth="1"/>
    <col min="1541" max="1541" width="13.6640625" style="4" customWidth="1"/>
    <col min="1542" max="1542" width="13" style="4" customWidth="1"/>
    <col min="1543" max="1543" width="12.88671875" style="4" customWidth="1"/>
    <col min="1544" max="1544" width="13.33203125" style="4" customWidth="1"/>
    <col min="1545" max="1546" width="12.21875" style="4" bestFit="1" customWidth="1"/>
    <col min="1547" max="1792" width="9.109375" style="4"/>
    <col min="1793" max="1793" width="3.6640625" style="4" customWidth="1"/>
    <col min="1794" max="1794" width="4.109375" style="4" customWidth="1"/>
    <col min="1795" max="1795" width="11.5546875" style="4" customWidth="1"/>
    <col min="1796" max="1796" width="14.6640625" style="4" customWidth="1"/>
    <col min="1797" max="1797" width="13.6640625" style="4" customWidth="1"/>
    <col min="1798" max="1798" width="13" style="4" customWidth="1"/>
    <col min="1799" max="1799" width="12.88671875" style="4" customWidth="1"/>
    <col min="1800" max="1800" width="13.33203125" style="4" customWidth="1"/>
    <col min="1801" max="1802" width="12.21875" style="4" bestFit="1" customWidth="1"/>
    <col min="1803" max="2048" width="9.109375" style="4"/>
    <col min="2049" max="2049" width="3.6640625" style="4" customWidth="1"/>
    <col min="2050" max="2050" width="4.109375" style="4" customWidth="1"/>
    <col min="2051" max="2051" width="11.5546875" style="4" customWidth="1"/>
    <col min="2052" max="2052" width="14.6640625" style="4" customWidth="1"/>
    <col min="2053" max="2053" width="13.6640625" style="4" customWidth="1"/>
    <col min="2054" max="2054" width="13" style="4" customWidth="1"/>
    <col min="2055" max="2055" width="12.88671875" style="4" customWidth="1"/>
    <col min="2056" max="2056" width="13.33203125" style="4" customWidth="1"/>
    <col min="2057" max="2058" width="12.21875" style="4" bestFit="1" customWidth="1"/>
    <col min="2059" max="2304" width="9.109375" style="4"/>
    <col min="2305" max="2305" width="3.6640625" style="4" customWidth="1"/>
    <col min="2306" max="2306" width="4.109375" style="4" customWidth="1"/>
    <col min="2307" max="2307" width="11.5546875" style="4" customWidth="1"/>
    <col min="2308" max="2308" width="14.6640625" style="4" customWidth="1"/>
    <col min="2309" max="2309" width="13.6640625" style="4" customWidth="1"/>
    <col min="2310" max="2310" width="13" style="4" customWidth="1"/>
    <col min="2311" max="2311" width="12.88671875" style="4" customWidth="1"/>
    <col min="2312" max="2312" width="13.33203125" style="4" customWidth="1"/>
    <col min="2313" max="2314" width="12.21875" style="4" bestFit="1" customWidth="1"/>
    <col min="2315" max="2560" width="9.109375" style="4"/>
    <col min="2561" max="2561" width="3.6640625" style="4" customWidth="1"/>
    <col min="2562" max="2562" width="4.109375" style="4" customWidth="1"/>
    <col min="2563" max="2563" width="11.5546875" style="4" customWidth="1"/>
    <col min="2564" max="2564" width="14.6640625" style="4" customWidth="1"/>
    <col min="2565" max="2565" width="13.6640625" style="4" customWidth="1"/>
    <col min="2566" max="2566" width="13" style="4" customWidth="1"/>
    <col min="2567" max="2567" width="12.88671875" style="4" customWidth="1"/>
    <col min="2568" max="2568" width="13.33203125" style="4" customWidth="1"/>
    <col min="2569" max="2570" width="12.21875" style="4" bestFit="1" customWidth="1"/>
    <col min="2571" max="2816" width="9.109375" style="4"/>
    <col min="2817" max="2817" width="3.6640625" style="4" customWidth="1"/>
    <col min="2818" max="2818" width="4.109375" style="4" customWidth="1"/>
    <col min="2819" max="2819" width="11.5546875" style="4" customWidth="1"/>
    <col min="2820" max="2820" width="14.6640625" style="4" customWidth="1"/>
    <col min="2821" max="2821" width="13.6640625" style="4" customWidth="1"/>
    <col min="2822" max="2822" width="13" style="4" customWidth="1"/>
    <col min="2823" max="2823" width="12.88671875" style="4" customWidth="1"/>
    <col min="2824" max="2824" width="13.33203125" style="4" customWidth="1"/>
    <col min="2825" max="2826" width="12.21875" style="4" bestFit="1" customWidth="1"/>
    <col min="2827" max="3072" width="9.109375" style="4"/>
    <col min="3073" max="3073" width="3.6640625" style="4" customWidth="1"/>
    <col min="3074" max="3074" width="4.109375" style="4" customWidth="1"/>
    <col min="3075" max="3075" width="11.5546875" style="4" customWidth="1"/>
    <col min="3076" max="3076" width="14.6640625" style="4" customWidth="1"/>
    <col min="3077" max="3077" width="13.6640625" style="4" customWidth="1"/>
    <col min="3078" max="3078" width="13" style="4" customWidth="1"/>
    <col min="3079" max="3079" width="12.88671875" style="4" customWidth="1"/>
    <col min="3080" max="3080" width="13.33203125" style="4" customWidth="1"/>
    <col min="3081" max="3082" width="12.21875" style="4" bestFit="1" customWidth="1"/>
    <col min="3083" max="3328" width="9.109375" style="4"/>
    <col min="3329" max="3329" width="3.6640625" style="4" customWidth="1"/>
    <col min="3330" max="3330" width="4.109375" style="4" customWidth="1"/>
    <col min="3331" max="3331" width="11.5546875" style="4" customWidth="1"/>
    <col min="3332" max="3332" width="14.6640625" style="4" customWidth="1"/>
    <col min="3333" max="3333" width="13.6640625" style="4" customWidth="1"/>
    <col min="3334" max="3334" width="13" style="4" customWidth="1"/>
    <col min="3335" max="3335" width="12.88671875" style="4" customWidth="1"/>
    <col min="3336" max="3336" width="13.33203125" style="4" customWidth="1"/>
    <col min="3337" max="3338" width="12.21875" style="4" bestFit="1" customWidth="1"/>
    <col min="3339" max="3584" width="9.109375" style="4"/>
    <col min="3585" max="3585" width="3.6640625" style="4" customWidth="1"/>
    <col min="3586" max="3586" width="4.109375" style="4" customWidth="1"/>
    <col min="3587" max="3587" width="11.5546875" style="4" customWidth="1"/>
    <col min="3588" max="3588" width="14.6640625" style="4" customWidth="1"/>
    <col min="3589" max="3589" width="13.6640625" style="4" customWidth="1"/>
    <col min="3590" max="3590" width="13" style="4" customWidth="1"/>
    <col min="3591" max="3591" width="12.88671875" style="4" customWidth="1"/>
    <col min="3592" max="3592" width="13.33203125" style="4" customWidth="1"/>
    <col min="3593" max="3594" width="12.21875" style="4" bestFit="1" customWidth="1"/>
    <col min="3595" max="3840" width="9.109375" style="4"/>
    <col min="3841" max="3841" width="3.6640625" style="4" customWidth="1"/>
    <col min="3842" max="3842" width="4.109375" style="4" customWidth="1"/>
    <col min="3843" max="3843" width="11.5546875" style="4" customWidth="1"/>
    <col min="3844" max="3844" width="14.6640625" style="4" customWidth="1"/>
    <col min="3845" max="3845" width="13.6640625" style="4" customWidth="1"/>
    <col min="3846" max="3846" width="13" style="4" customWidth="1"/>
    <col min="3847" max="3847" width="12.88671875" style="4" customWidth="1"/>
    <col min="3848" max="3848" width="13.33203125" style="4" customWidth="1"/>
    <col min="3849" max="3850" width="12.21875" style="4" bestFit="1" customWidth="1"/>
    <col min="3851" max="4096" width="9.109375" style="4"/>
    <col min="4097" max="4097" width="3.6640625" style="4" customWidth="1"/>
    <col min="4098" max="4098" width="4.109375" style="4" customWidth="1"/>
    <col min="4099" max="4099" width="11.5546875" style="4" customWidth="1"/>
    <col min="4100" max="4100" width="14.6640625" style="4" customWidth="1"/>
    <col min="4101" max="4101" width="13.6640625" style="4" customWidth="1"/>
    <col min="4102" max="4102" width="13" style="4" customWidth="1"/>
    <col min="4103" max="4103" width="12.88671875" style="4" customWidth="1"/>
    <col min="4104" max="4104" width="13.33203125" style="4" customWidth="1"/>
    <col min="4105" max="4106" width="12.21875" style="4" bestFit="1" customWidth="1"/>
    <col min="4107" max="4352" width="9.109375" style="4"/>
    <col min="4353" max="4353" width="3.6640625" style="4" customWidth="1"/>
    <col min="4354" max="4354" width="4.109375" style="4" customWidth="1"/>
    <col min="4355" max="4355" width="11.5546875" style="4" customWidth="1"/>
    <col min="4356" max="4356" width="14.6640625" style="4" customWidth="1"/>
    <col min="4357" max="4357" width="13.6640625" style="4" customWidth="1"/>
    <col min="4358" max="4358" width="13" style="4" customWidth="1"/>
    <col min="4359" max="4359" width="12.88671875" style="4" customWidth="1"/>
    <col min="4360" max="4360" width="13.33203125" style="4" customWidth="1"/>
    <col min="4361" max="4362" width="12.21875" style="4" bestFit="1" customWidth="1"/>
    <col min="4363" max="4608" width="9.109375" style="4"/>
    <col min="4609" max="4609" width="3.6640625" style="4" customWidth="1"/>
    <col min="4610" max="4610" width="4.109375" style="4" customWidth="1"/>
    <col min="4611" max="4611" width="11.5546875" style="4" customWidth="1"/>
    <col min="4612" max="4612" width="14.6640625" style="4" customWidth="1"/>
    <col min="4613" max="4613" width="13.6640625" style="4" customWidth="1"/>
    <col min="4614" max="4614" width="13" style="4" customWidth="1"/>
    <col min="4615" max="4615" width="12.88671875" style="4" customWidth="1"/>
    <col min="4616" max="4616" width="13.33203125" style="4" customWidth="1"/>
    <col min="4617" max="4618" width="12.21875" style="4" bestFit="1" customWidth="1"/>
    <col min="4619" max="4864" width="9.109375" style="4"/>
    <col min="4865" max="4865" width="3.6640625" style="4" customWidth="1"/>
    <col min="4866" max="4866" width="4.109375" style="4" customWidth="1"/>
    <col min="4867" max="4867" width="11.5546875" style="4" customWidth="1"/>
    <col min="4868" max="4868" width="14.6640625" style="4" customWidth="1"/>
    <col min="4869" max="4869" width="13.6640625" style="4" customWidth="1"/>
    <col min="4870" max="4870" width="13" style="4" customWidth="1"/>
    <col min="4871" max="4871" width="12.88671875" style="4" customWidth="1"/>
    <col min="4872" max="4872" width="13.33203125" style="4" customWidth="1"/>
    <col min="4873" max="4874" width="12.21875" style="4" bestFit="1" customWidth="1"/>
    <col min="4875" max="5120" width="9.109375" style="4"/>
    <col min="5121" max="5121" width="3.6640625" style="4" customWidth="1"/>
    <col min="5122" max="5122" width="4.109375" style="4" customWidth="1"/>
    <col min="5123" max="5123" width="11.5546875" style="4" customWidth="1"/>
    <col min="5124" max="5124" width="14.6640625" style="4" customWidth="1"/>
    <col min="5125" max="5125" width="13.6640625" style="4" customWidth="1"/>
    <col min="5126" max="5126" width="13" style="4" customWidth="1"/>
    <col min="5127" max="5127" width="12.88671875" style="4" customWidth="1"/>
    <col min="5128" max="5128" width="13.33203125" style="4" customWidth="1"/>
    <col min="5129" max="5130" width="12.21875" style="4" bestFit="1" customWidth="1"/>
    <col min="5131" max="5376" width="9.109375" style="4"/>
    <col min="5377" max="5377" width="3.6640625" style="4" customWidth="1"/>
    <col min="5378" max="5378" width="4.109375" style="4" customWidth="1"/>
    <col min="5379" max="5379" width="11.5546875" style="4" customWidth="1"/>
    <col min="5380" max="5380" width="14.6640625" style="4" customWidth="1"/>
    <col min="5381" max="5381" width="13.6640625" style="4" customWidth="1"/>
    <col min="5382" max="5382" width="13" style="4" customWidth="1"/>
    <col min="5383" max="5383" width="12.88671875" style="4" customWidth="1"/>
    <col min="5384" max="5384" width="13.33203125" style="4" customWidth="1"/>
    <col min="5385" max="5386" width="12.21875" style="4" bestFit="1" customWidth="1"/>
    <col min="5387" max="5632" width="9.109375" style="4"/>
    <col min="5633" max="5633" width="3.6640625" style="4" customWidth="1"/>
    <col min="5634" max="5634" width="4.109375" style="4" customWidth="1"/>
    <col min="5635" max="5635" width="11.5546875" style="4" customWidth="1"/>
    <col min="5636" max="5636" width="14.6640625" style="4" customWidth="1"/>
    <col min="5637" max="5637" width="13.6640625" style="4" customWidth="1"/>
    <col min="5638" max="5638" width="13" style="4" customWidth="1"/>
    <col min="5639" max="5639" width="12.88671875" style="4" customWidth="1"/>
    <col min="5640" max="5640" width="13.33203125" style="4" customWidth="1"/>
    <col min="5641" max="5642" width="12.21875" style="4" bestFit="1" customWidth="1"/>
    <col min="5643" max="5888" width="9.109375" style="4"/>
    <col min="5889" max="5889" width="3.6640625" style="4" customWidth="1"/>
    <col min="5890" max="5890" width="4.109375" style="4" customWidth="1"/>
    <col min="5891" max="5891" width="11.5546875" style="4" customWidth="1"/>
    <col min="5892" max="5892" width="14.6640625" style="4" customWidth="1"/>
    <col min="5893" max="5893" width="13.6640625" style="4" customWidth="1"/>
    <col min="5894" max="5894" width="13" style="4" customWidth="1"/>
    <col min="5895" max="5895" width="12.88671875" style="4" customWidth="1"/>
    <col min="5896" max="5896" width="13.33203125" style="4" customWidth="1"/>
    <col min="5897" max="5898" width="12.21875" style="4" bestFit="1" customWidth="1"/>
    <col min="5899" max="6144" width="9.109375" style="4"/>
    <col min="6145" max="6145" width="3.6640625" style="4" customWidth="1"/>
    <col min="6146" max="6146" width="4.109375" style="4" customWidth="1"/>
    <col min="6147" max="6147" width="11.5546875" style="4" customWidth="1"/>
    <col min="6148" max="6148" width="14.6640625" style="4" customWidth="1"/>
    <col min="6149" max="6149" width="13.6640625" style="4" customWidth="1"/>
    <col min="6150" max="6150" width="13" style="4" customWidth="1"/>
    <col min="6151" max="6151" width="12.88671875" style="4" customWidth="1"/>
    <col min="6152" max="6152" width="13.33203125" style="4" customWidth="1"/>
    <col min="6153" max="6154" width="12.21875" style="4" bestFit="1" customWidth="1"/>
    <col min="6155" max="6400" width="9.109375" style="4"/>
    <col min="6401" max="6401" width="3.6640625" style="4" customWidth="1"/>
    <col min="6402" max="6402" width="4.109375" style="4" customWidth="1"/>
    <col min="6403" max="6403" width="11.5546875" style="4" customWidth="1"/>
    <col min="6404" max="6404" width="14.6640625" style="4" customWidth="1"/>
    <col min="6405" max="6405" width="13.6640625" style="4" customWidth="1"/>
    <col min="6406" max="6406" width="13" style="4" customWidth="1"/>
    <col min="6407" max="6407" width="12.88671875" style="4" customWidth="1"/>
    <col min="6408" max="6408" width="13.33203125" style="4" customWidth="1"/>
    <col min="6409" max="6410" width="12.21875" style="4" bestFit="1" customWidth="1"/>
    <col min="6411" max="6656" width="9.109375" style="4"/>
    <col min="6657" max="6657" width="3.6640625" style="4" customWidth="1"/>
    <col min="6658" max="6658" width="4.109375" style="4" customWidth="1"/>
    <col min="6659" max="6659" width="11.5546875" style="4" customWidth="1"/>
    <col min="6660" max="6660" width="14.6640625" style="4" customWidth="1"/>
    <col min="6661" max="6661" width="13.6640625" style="4" customWidth="1"/>
    <col min="6662" max="6662" width="13" style="4" customWidth="1"/>
    <col min="6663" max="6663" width="12.88671875" style="4" customWidth="1"/>
    <col min="6664" max="6664" width="13.33203125" style="4" customWidth="1"/>
    <col min="6665" max="6666" width="12.21875" style="4" bestFit="1" customWidth="1"/>
    <col min="6667" max="6912" width="9.109375" style="4"/>
    <col min="6913" max="6913" width="3.6640625" style="4" customWidth="1"/>
    <col min="6914" max="6914" width="4.109375" style="4" customWidth="1"/>
    <col min="6915" max="6915" width="11.5546875" style="4" customWidth="1"/>
    <col min="6916" max="6916" width="14.6640625" style="4" customWidth="1"/>
    <col min="6917" max="6917" width="13.6640625" style="4" customWidth="1"/>
    <col min="6918" max="6918" width="13" style="4" customWidth="1"/>
    <col min="6919" max="6919" width="12.88671875" style="4" customWidth="1"/>
    <col min="6920" max="6920" width="13.33203125" style="4" customWidth="1"/>
    <col min="6921" max="6922" width="12.21875" style="4" bestFit="1" customWidth="1"/>
    <col min="6923" max="7168" width="9.109375" style="4"/>
    <col min="7169" max="7169" width="3.6640625" style="4" customWidth="1"/>
    <col min="7170" max="7170" width="4.109375" style="4" customWidth="1"/>
    <col min="7171" max="7171" width="11.5546875" style="4" customWidth="1"/>
    <col min="7172" max="7172" width="14.6640625" style="4" customWidth="1"/>
    <col min="7173" max="7173" width="13.6640625" style="4" customWidth="1"/>
    <col min="7174" max="7174" width="13" style="4" customWidth="1"/>
    <col min="7175" max="7175" width="12.88671875" style="4" customWidth="1"/>
    <col min="7176" max="7176" width="13.33203125" style="4" customWidth="1"/>
    <col min="7177" max="7178" width="12.21875" style="4" bestFit="1" customWidth="1"/>
    <col min="7179" max="7424" width="9.109375" style="4"/>
    <col min="7425" max="7425" width="3.6640625" style="4" customWidth="1"/>
    <col min="7426" max="7426" width="4.109375" style="4" customWidth="1"/>
    <col min="7427" max="7427" width="11.5546875" style="4" customWidth="1"/>
    <col min="7428" max="7428" width="14.6640625" style="4" customWidth="1"/>
    <col min="7429" max="7429" width="13.6640625" style="4" customWidth="1"/>
    <col min="7430" max="7430" width="13" style="4" customWidth="1"/>
    <col min="7431" max="7431" width="12.88671875" style="4" customWidth="1"/>
    <col min="7432" max="7432" width="13.33203125" style="4" customWidth="1"/>
    <col min="7433" max="7434" width="12.21875" style="4" bestFit="1" customWidth="1"/>
    <col min="7435" max="7680" width="9.109375" style="4"/>
    <col min="7681" max="7681" width="3.6640625" style="4" customWidth="1"/>
    <col min="7682" max="7682" width="4.109375" style="4" customWidth="1"/>
    <col min="7683" max="7683" width="11.5546875" style="4" customWidth="1"/>
    <col min="7684" max="7684" width="14.6640625" style="4" customWidth="1"/>
    <col min="7685" max="7685" width="13.6640625" style="4" customWidth="1"/>
    <col min="7686" max="7686" width="13" style="4" customWidth="1"/>
    <col min="7687" max="7687" width="12.88671875" style="4" customWidth="1"/>
    <col min="7688" max="7688" width="13.33203125" style="4" customWidth="1"/>
    <col min="7689" max="7690" width="12.21875" style="4" bestFit="1" customWidth="1"/>
    <col min="7691" max="7936" width="9.109375" style="4"/>
    <col min="7937" max="7937" width="3.6640625" style="4" customWidth="1"/>
    <col min="7938" max="7938" width="4.109375" style="4" customWidth="1"/>
    <col min="7939" max="7939" width="11.5546875" style="4" customWidth="1"/>
    <col min="7940" max="7940" width="14.6640625" style="4" customWidth="1"/>
    <col min="7941" max="7941" width="13.6640625" style="4" customWidth="1"/>
    <col min="7942" max="7942" width="13" style="4" customWidth="1"/>
    <col min="7943" max="7943" width="12.88671875" style="4" customWidth="1"/>
    <col min="7944" max="7944" width="13.33203125" style="4" customWidth="1"/>
    <col min="7945" max="7946" width="12.21875" style="4" bestFit="1" customWidth="1"/>
    <col min="7947" max="8192" width="9.109375" style="4"/>
    <col min="8193" max="8193" width="3.6640625" style="4" customWidth="1"/>
    <col min="8194" max="8194" width="4.109375" style="4" customWidth="1"/>
    <col min="8195" max="8195" width="11.5546875" style="4" customWidth="1"/>
    <col min="8196" max="8196" width="14.6640625" style="4" customWidth="1"/>
    <col min="8197" max="8197" width="13.6640625" style="4" customWidth="1"/>
    <col min="8198" max="8198" width="13" style="4" customWidth="1"/>
    <col min="8199" max="8199" width="12.88671875" style="4" customWidth="1"/>
    <col min="8200" max="8200" width="13.33203125" style="4" customWidth="1"/>
    <col min="8201" max="8202" width="12.21875" style="4" bestFit="1" customWidth="1"/>
    <col min="8203" max="8448" width="9.109375" style="4"/>
    <col min="8449" max="8449" width="3.6640625" style="4" customWidth="1"/>
    <col min="8450" max="8450" width="4.109375" style="4" customWidth="1"/>
    <col min="8451" max="8451" width="11.5546875" style="4" customWidth="1"/>
    <col min="8452" max="8452" width="14.6640625" style="4" customWidth="1"/>
    <col min="8453" max="8453" width="13.6640625" style="4" customWidth="1"/>
    <col min="8454" max="8454" width="13" style="4" customWidth="1"/>
    <col min="8455" max="8455" width="12.88671875" style="4" customWidth="1"/>
    <col min="8456" max="8456" width="13.33203125" style="4" customWidth="1"/>
    <col min="8457" max="8458" width="12.21875" style="4" bestFit="1" customWidth="1"/>
    <col min="8459" max="8704" width="9.109375" style="4"/>
    <col min="8705" max="8705" width="3.6640625" style="4" customWidth="1"/>
    <col min="8706" max="8706" width="4.109375" style="4" customWidth="1"/>
    <col min="8707" max="8707" width="11.5546875" style="4" customWidth="1"/>
    <col min="8708" max="8708" width="14.6640625" style="4" customWidth="1"/>
    <col min="8709" max="8709" width="13.6640625" style="4" customWidth="1"/>
    <col min="8710" max="8710" width="13" style="4" customWidth="1"/>
    <col min="8711" max="8711" width="12.88671875" style="4" customWidth="1"/>
    <col min="8712" max="8712" width="13.33203125" style="4" customWidth="1"/>
    <col min="8713" max="8714" width="12.21875" style="4" bestFit="1" customWidth="1"/>
    <col min="8715" max="8960" width="9.109375" style="4"/>
    <col min="8961" max="8961" width="3.6640625" style="4" customWidth="1"/>
    <col min="8962" max="8962" width="4.109375" style="4" customWidth="1"/>
    <col min="8963" max="8963" width="11.5546875" style="4" customWidth="1"/>
    <col min="8964" max="8964" width="14.6640625" style="4" customWidth="1"/>
    <col min="8965" max="8965" width="13.6640625" style="4" customWidth="1"/>
    <col min="8966" max="8966" width="13" style="4" customWidth="1"/>
    <col min="8967" max="8967" width="12.88671875" style="4" customWidth="1"/>
    <col min="8968" max="8968" width="13.33203125" style="4" customWidth="1"/>
    <col min="8969" max="8970" width="12.21875" style="4" bestFit="1" customWidth="1"/>
    <col min="8971" max="9216" width="9.109375" style="4"/>
    <col min="9217" max="9217" width="3.6640625" style="4" customWidth="1"/>
    <col min="9218" max="9218" width="4.109375" style="4" customWidth="1"/>
    <col min="9219" max="9219" width="11.5546875" style="4" customWidth="1"/>
    <col min="9220" max="9220" width="14.6640625" style="4" customWidth="1"/>
    <col min="9221" max="9221" width="13.6640625" style="4" customWidth="1"/>
    <col min="9222" max="9222" width="13" style="4" customWidth="1"/>
    <col min="9223" max="9223" width="12.88671875" style="4" customWidth="1"/>
    <col min="9224" max="9224" width="13.33203125" style="4" customWidth="1"/>
    <col min="9225" max="9226" width="12.21875" style="4" bestFit="1" customWidth="1"/>
    <col min="9227" max="9472" width="9.109375" style="4"/>
    <col min="9473" max="9473" width="3.6640625" style="4" customWidth="1"/>
    <col min="9474" max="9474" width="4.109375" style="4" customWidth="1"/>
    <col min="9475" max="9475" width="11.5546875" style="4" customWidth="1"/>
    <col min="9476" max="9476" width="14.6640625" style="4" customWidth="1"/>
    <col min="9477" max="9477" width="13.6640625" style="4" customWidth="1"/>
    <col min="9478" max="9478" width="13" style="4" customWidth="1"/>
    <col min="9479" max="9479" width="12.88671875" style="4" customWidth="1"/>
    <col min="9480" max="9480" width="13.33203125" style="4" customWidth="1"/>
    <col min="9481" max="9482" width="12.21875" style="4" bestFit="1" customWidth="1"/>
    <col min="9483" max="9728" width="9.109375" style="4"/>
    <col min="9729" max="9729" width="3.6640625" style="4" customWidth="1"/>
    <col min="9730" max="9730" width="4.109375" style="4" customWidth="1"/>
    <col min="9731" max="9731" width="11.5546875" style="4" customWidth="1"/>
    <col min="9732" max="9732" width="14.6640625" style="4" customWidth="1"/>
    <col min="9733" max="9733" width="13.6640625" style="4" customWidth="1"/>
    <col min="9734" max="9734" width="13" style="4" customWidth="1"/>
    <col min="9735" max="9735" width="12.88671875" style="4" customWidth="1"/>
    <col min="9736" max="9736" width="13.33203125" style="4" customWidth="1"/>
    <col min="9737" max="9738" width="12.21875" style="4" bestFit="1" customWidth="1"/>
    <col min="9739" max="9984" width="9.109375" style="4"/>
    <col min="9985" max="9985" width="3.6640625" style="4" customWidth="1"/>
    <col min="9986" max="9986" width="4.109375" style="4" customWidth="1"/>
    <col min="9987" max="9987" width="11.5546875" style="4" customWidth="1"/>
    <col min="9988" max="9988" width="14.6640625" style="4" customWidth="1"/>
    <col min="9989" max="9989" width="13.6640625" style="4" customWidth="1"/>
    <col min="9990" max="9990" width="13" style="4" customWidth="1"/>
    <col min="9991" max="9991" width="12.88671875" style="4" customWidth="1"/>
    <col min="9992" max="9992" width="13.33203125" style="4" customWidth="1"/>
    <col min="9993" max="9994" width="12.21875" style="4" bestFit="1" customWidth="1"/>
    <col min="9995" max="10240" width="9.109375" style="4"/>
    <col min="10241" max="10241" width="3.6640625" style="4" customWidth="1"/>
    <col min="10242" max="10242" width="4.109375" style="4" customWidth="1"/>
    <col min="10243" max="10243" width="11.5546875" style="4" customWidth="1"/>
    <col min="10244" max="10244" width="14.6640625" style="4" customWidth="1"/>
    <col min="10245" max="10245" width="13.6640625" style="4" customWidth="1"/>
    <col min="10246" max="10246" width="13" style="4" customWidth="1"/>
    <col min="10247" max="10247" width="12.88671875" style="4" customWidth="1"/>
    <col min="10248" max="10248" width="13.33203125" style="4" customWidth="1"/>
    <col min="10249" max="10250" width="12.21875" style="4" bestFit="1" customWidth="1"/>
    <col min="10251" max="10496" width="9.109375" style="4"/>
    <col min="10497" max="10497" width="3.6640625" style="4" customWidth="1"/>
    <col min="10498" max="10498" width="4.109375" style="4" customWidth="1"/>
    <col min="10499" max="10499" width="11.5546875" style="4" customWidth="1"/>
    <col min="10500" max="10500" width="14.6640625" style="4" customWidth="1"/>
    <col min="10501" max="10501" width="13.6640625" style="4" customWidth="1"/>
    <col min="10502" max="10502" width="13" style="4" customWidth="1"/>
    <col min="10503" max="10503" width="12.88671875" style="4" customWidth="1"/>
    <col min="10504" max="10504" width="13.33203125" style="4" customWidth="1"/>
    <col min="10505" max="10506" width="12.21875" style="4" bestFit="1" customWidth="1"/>
    <col min="10507" max="10752" width="9.109375" style="4"/>
    <col min="10753" max="10753" width="3.6640625" style="4" customWidth="1"/>
    <col min="10754" max="10754" width="4.109375" style="4" customWidth="1"/>
    <col min="10755" max="10755" width="11.5546875" style="4" customWidth="1"/>
    <col min="10756" max="10756" width="14.6640625" style="4" customWidth="1"/>
    <col min="10757" max="10757" width="13.6640625" style="4" customWidth="1"/>
    <col min="10758" max="10758" width="13" style="4" customWidth="1"/>
    <col min="10759" max="10759" width="12.88671875" style="4" customWidth="1"/>
    <col min="10760" max="10760" width="13.33203125" style="4" customWidth="1"/>
    <col min="10761" max="10762" width="12.21875" style="4" bestFit="1" customWidth="1"/>
    <col min="10763" max="11008" width="9.109375" style="4"/>
    <col min="11009" max="11009" width="3.6640625" style="4" customWidth="1"/>
    <col min="11010" max="11010" width="4.109375" style="4" customWidth="1"/>
    <col min="11011" max="11011" width="11.5546875" style="4" customWidth="1"/>
    <col min="11012" max="11012" width="14.6640625" style="4" customWidth="1"/>
    <col min="11013" max="11013" width="13.6640625" style="4" customWidth="1"/>
    <col min="11014" max="11014" width="13" style="4" customWidth="1"/>
    <col min="11015" max="11015" width="12.88671875" style="4" customWidth="1"/>
    <col min="11016" max="11016" width="13.33203125" style="4" customWidth="1"/>
    <col min="11017" max="11018" width="12.21875" style="4" bestFit="1" customWidth="1"/>
    <col min="11019" max="11264" width="9.109375" style="4"/>
    <col min="11265" max="11265" width="3.6640625" style="4" customWidth="1"/>
    <col min="11266" max="11266" width="4.109375" style="4" customWidth="1"/>
    <col min="11267" max="11267" width="11.5546875" style="4" customWidth="1"/>
    <col min="11268" max="11268" width="14.6640625" style="4" customWidth="1"/>
    <col min="11269" max="11269" width="13.6640625" style="4" customWidth="1"/>
    <col min="11270" max="11270" width="13" style="4" customWidth="1"/>
    <col min="11271" max="11271" width="12.88671875" style="4" customWidth="1"/>
    <col min="11272" max="11272" width="13.33203125" style="4" customWidth="1"/>
    <col min="11273" max="11274" width="12.21875" style="4" bestFit="1" customWidth="1"/>
    <col min="11275" max="11520" width="9.109375" style="4"/>
    <col min="11521" max="11521" width="3.6640625" style="4" customWidth="1"/>
    <col min="11522" max="11522" width="4.109375" style="4" customWidth="1"/>
    <col min="11523" max="11523" width="11.5546875" style="4" customWidth="1"/>
    <col min="11524" max="11524" width="14.6640625" style="4" customWidth="1"/>
    <col min="11525" max="11525" width="13.6640625" style="4" customWidth="1"/>
    <col min="11526" max="11526" width="13" style="4" customWidth="1"/>
    <col min="11527" max="11527" width="12.88671875" style="4" customWidth="1"/>
    <col min="11528" max="11528" width="13.33203125" style="4" customWidth="1"/>
    <col min="11529" max="11530" width="12.21875" style="4" bestFit="1" customWidth="1"/>
    <col min="11531" max="11776" width="9.109375" style="4"/>
    <col min="11777" max="11777" width="3.6640625" style="4" customWidth="1"/>
    <col min="11778" max="11778" width="4.109375" style="4" customWidth="1"/>
    <col min="11779" max="11779" width="11.5546875" style="4" customWidth="1"/>
    <col min="11780" max="11780" width="14.6640625" style="4" customWidth="1"/>
    <col min="11781" max="11781" width="13.6640625" style="4" customWidth="1"/>
    <col min="11782" max="11782" width="13" style="4" customWidth="1"/>
    <col min="11783" max="11783" width="12.88671875" style="4" customWidth="1"/>
    <col min="11784" max="11784" width="13.33203125" style="4" customWidth="1"/>
    <col min="11785" max="11786" width="12.21875" style="4" bestFit="1" customWidth="1"/>
    <col min="11787" max="12032" width="9.109375" style="4"/>
    <col min="12033" max="12033" width="3.6640625" style="4" customWidth="1"/>
    <col min="12034" max="12034" width="4.109375" style="4" customWidth="1"/>
    <col min="12035" max="12035" width="11.5546875" style="4" customWidth="1"/>
    <col min="12036" max="12036" width="14.6640625" style="4" customWidth="1"/>
    <col min="12037" max="12037" width="13.6640625" style="4" customWidth="1"/>
    <col min="12038" max="12038" width="13" style="4" customWidth="1"/>
    <col min="12039" max="12039" width="12.88671875" style="4" customWidth="1"/>
    <col min="12040" max="12040" width="13.33203125" style="4" customWidth="1"/>
    <col min="12041" max="12042" width="12.21875" style="4" bestFit="1" customWidth="1"/>
    <col min="12043" max="12288" width="9.109375" style="4"/>
    <col min="12289" max="12289" width="3.6640625" style="4" customWidth="1"/>
    <col min="12290" max="12290" width="4.109375" style="4" customWidth="1"/>
    <col min="12291" max="12291" width="11.5546875" style="4" customWidth="1"/>
    <col min="12292" max="12292" width="14.6640625" style="4" customWidth="1"/>
    <col min="12293" max="12293" width="13.6640625" style="4" customWidth="1"/>
    <col min="12294" max="12294" width="13" style="4" customWidth="1"/>
    <col min="12295" max="12295" width="12.88671875" style="4" customWidth="1"/>
    <col min="12296" max="12296" width="13.33203125" style="4" customWidth="1"/>
    <col min="12297" max="12298" width="12.21875" style="4" bestFit="1" customWidth="1"/>
    <col min="12299" max="12544" width="9.109375" style="4"/>
    <col min="12545" max="12545" width="3.6640625" style="4" customWidth="1"/>
    <col min="12546" max="12546" width="4.109375" style="4" customWidth="1"/>
    <col min="12547" max="12547" width="11.5546875" style="4" customWidth="1"/>
    <col min="12548" max="12548" width="14.6640625" style="4" customWidth="1"/>
    <col min="12549" max="12549" width="13.6640625" style="4" customWidth="1"/>
    <col min="12550" max="12550" width="13" style="4" customWidth="1"/>
    <col min="12551" max="12551" width="12.88671875" style="4" customWidth="1"/>
    <col min="12552" max="12552" width="13.33203125" style="4" customWidth="1"/>
    <col min="12553" max="12554" width="12.21875" style="4" bestFit="1" customWidth="1"/>
    <col min="12555" max="12800" width="9.109375" style="4"/>
    <col min="12801" max="12801" width="3.6640625" style="4" customWidth="1"/>
    <col min="12802" max="12802" width="4.109375" style="4" customWidth="1"/>
    <col min="12803" max="12803" width="11.5546875" style="4" customWidth="1"/>
    <col min="12804" max="12804" width="14.6640625" style="4" customWidth="1"/>
    <col min="12805" max="12805" width="13.6640625" style="4" customWidth="1"/>
    <col min="12806" max="12806" width="13" style="4" customWidth="1"/>
    <col min="12807" max="12807" width="12.88671875" style="4" customWidth="1"/>
    <col min="12808" max="12808" width="13.33203125" style="4" customWidth="1"/>
    <col min="12809" max="12810" width="12.21875" style="4" bestFit="1" customWidth="1"/>
    <col min="12811" max="13056" width="9.109375" style="4"/>
    <col min="13057" max="13057" width="3.6640625" style="4" customWidth="1"/>
    <col min="13058" max="13058" width="4.109375" style="4" customWidth="1"/>
    <col min="13059" max="13059" width="11.5546875" style="4" customWidth="1"/>
    <col min="13060" max="13060" width="14.6640625" style="4" customWidth="1"/>
    <col min="13061" max="13061" width="13.6640625" style="4" customWidth="1"/>
    <col min="13062" max="13062" width="13" style="4" customWidth="1"/>
    <col min="13063" max="13063" width="12.88671875" style="4" customWidth="1"/>
    <col min="13064" max="13064" width="13.33203125" style="4" customWidth="1"/>
    <col min="13065" max="13066" width="12.21875" style="4" bestFit="1" customWidth="1"/>
    <col min="13067" max="13312" width="9.109375" style="4"/>
    <col min="13313" max="13313" width="3.6640625" style="4" customWidth="1"/>
    <col min="13314" max="13314" width="4.109375" style="4" customWidth="1"/>
    <col min="13315" max="13315" width="11.5546875" style="4" customWidth="1"/>
    <col min="13316" max="13316" width="14.6640625" style="4" customWidth="1"/>
    <col min="13317" max="13317" width="13.6640625" style="4" customWidth="1"/>
    <col min="13318" max="13318" width="13" style="4" customWidth="1"/>
    <col min="13319" max="13319" width="12.88671875" style="4" customWidth="1"/>
    <col min="13320" max="13320" width="13.33203125" style="4" customWidth="1"/>
    <col min="13321" max="13322" width="12.21875" style="4" bestFit="1" customWidth="1"/>
    <col min="13323" max="13568" width="9.109375" style="4"/>
    <col min="13569" max="13569" width="3.6640625" style="4" customWidth="1"/>
    <col min="13570" max="13570" width="4.109375" style="4" customWidth="1"/>
    <col min="13571" max="13571" width="11.5546875" style="4" customWidth="1"/>
    <col min="13572" max="13572" width="14.6640625" style="4" customWidth="1"/>
    <col min="13573" max="13573" width="13.6640625" style="4" customWidth="1"/>
    <col min="13574" max="13574" width="13" style="4" customWidth="1"/>
    <col min="13575" max="13575" width="12.88671875" style="4" customWidth="1"/>
    <col min="13576" max="13576" width="13.33203125" style="4" customWidth="1"/>
    <col min="13577" max="13578" width="12.21875" style="4" bestFit="1" customWidth="1"/>
    <col min="13579" max="13824" width="9.109375" style="4"/>
    <col min="13825" max="13825" width="3.6640625" style="4" customWidth="1"/>
    <col min="13826" max="13826" width="4.109375" style="4" customWidth="1"/>
    <col min="13827" max="13827" width="11.5546875" style="4" customWidth="1"/>
    <col min="13828" max="13828" width="14.6640625" style="4" customWidth="1"/>
    <col min="13829" max="13829" width="13.6640625" style="4" customWidth="1"/>
    <col min="13830" max="13830" width="13" style="4" customWidth="1"/>
    <col min="13831" max="13831" width="12.88671875" style="4" customWidth="1"/>
    <col min="13832" max="13832" width="13.33203125" style="4" customWidth="1"/>
    <col min="13833" max="13834" width="12.21875" style="4" bestFit="1" customWidth="1"/>
    <col min="13835" max="14080" width="9.109375" style="4"/>
    <col min="14081" max="14081" width="3.6640625" style="4" customWidth="1"/>
    <col min="14082" max="14082" width="4.109375" style="4" customWidth="1"/>
    <col min="14083" max="14083" width="11.5546875" style="4" customWidth="1"/>
    <col min="14084" max="14084" width="14.6640625" style="4" customWidth="1"/>
    <col min="14085" max="14085" width="13.6640625" style="4" customWidth="1"/>
    <col min="14086" max="14086" width="13" style="4" customWidth="1"/>
    <col min="14087" max="14087" width="12.88671875" style="4" customWidth="1"/>
    <col min="14088" max="14088" width="13.33203125" style="4" customWidth="1"/>
    <col min="14089" max="14090" width="12.21875" style="4" bestFit="1" customWidth="1"/>
    <col min="14091" max="14336" width="9.109375" style="4"/>
    <col min="14337" max="14337" width="3.6640625" style="4" customWidth="1"/>
    <col min="14338" max="14338" width="4.109375" style="4" customWidth="1"/>
    <col min="14339" max="14339" width="11.5546875" style="4" customWidth="1"/>
    <col min="14340" max="14340" width="14.6640625" style="4" customWidth="1"/>
    <col min="14341" max="14341" width="13.6640625" style="4" customWidth="1"/>
    <col min="14342" max="14342" width="13" style="4" customWidth="1"/>
    <col min="14343" max="14343" width="12.88671875" style="4" customWidth="1"/>
    <col min="14344" max="14344" width="13.33203125" style="4" customWidth="1"/>
    <col min="14345" max="14346" width="12.21875" style="4" bestFit="1" customWidth="1"/>
    <col min="14347" max="14592" width="9.109375" style="4"/>
    <col min="14593" max="14593" width="3.6640625" style="4" customWidth="1"/>
    <col min="14594" max="14594" width="4.109375" style="4" customWidth="1"/>
    <col min="14595" max="14595" width="11.5546875" style="4" customWidth="1"/>
    <col min="14596" max="14596" width="14.6640625" style="4" customWidth="1"/>
    <col min="14597" max="14597" width="13.6640625" style="4" customWidth="1"/>
    <col min="14598" max="14598" width="13" style="4" customWidth="1"/>
    <col min="14599" max="14599" width="12.88671875" style="4" customWidth="1"/>
    <col min="14600" max="14600" width="13.33203125" style="4" customWidth="1"/>
    <col min="14601" max="14602" width="12.21875" style="4" bestFit="1" customWidth="1"/>
    <col min="14603" max="14848" width="9.109375" style="4"/>
    <col min="14849" max="14849" width="3.6640625" style="4" customWidth="1"/>
    <col min="14850" max="14850" width="4.109375" style="4" customWidth="1"/>
    <col min="14851" max="14851" width="11.5546875" style="4" customWidth="1"/>
    <col min="14852" max="14852" width="14.6640625" style="4" customWidth="1"/>
    <col min="14853" max="14853" width="13.6640625" style="4" customWidth="1"/>
    <col min="14854" max="14854" width="13" style="4" customWidth="1"/>
    <col min="14855" max="14855" width="12.88671875" style="4" customWidth="1"/>
    <col min="14856" max="14856" width="13.33203125" style="4" customWidth="1"/>
    <col min="14857" max="14858" width="12.21875" style="4" bestFit="1" customWidth="1"/>
    <col min="14859" max="15104" width="9.109375" style="4"/>
    <col min="15105" max="15105" width="3.6640625" style="4" customWidth="1"/>
    <col min="15106" max="15106" width="4.109375" style="4" customWidth="1"/>
    <col min="15107" max="15107" width="11.5546875" style="4" customWidth="1"/>
    <col min="15108" max="15108" width="14.6640625" style="4" customWidth="1"/>
    <col min="15109" max="15109" width="13.6640625" style="4" customWidth="1"/>
    <col min="15110" max="15110" width="13" style="4" customWidth="1"/>
    <col min="15111" max="15111" width="12.88671875" style="4" customWidth="1"/>
    <col min="15112" max="15112" width="13.33203125" style="4" customWidth="1"/>
    <col min="15113" max="15114" width="12.21875" style="4" bestFit="1" customWidth="1"/>
    <col min="15115" max="15360" width="9.109375" style="4"/>
    <col min="15361" max="15361" width="3.6640625" style="4" customWidth="1"/>
    <col min="15362" max="15362" width="4.109375" style="4" customWidth="1"/>
    <col min="15363" max="15363" width="11.5546875" style="4" customWidth="1"/>
    <col min="15364" max="15364" width="14.6640625" style="4" customWidth="1"/>
    <col min="15365" max="15365" width="13.6640625" style="4" customWidth="1"/>
    <col min="15366" max="15366" width="13" style="4" customWidth="1"/>
    <col min="15367" max="15367" width="12.88671875" style="4" customWidth="1"/>
    <col min="15368" max="15368" width="13.33203125" style="4" customWidth="1"/>
    <col min="15369" max="15370" width="12.21875" style="4" bestFit="1" customWidth="1"/>
    <col min="15371" max="15616" width="9.109375" style="4"/>
    <col min="15617" max="15617" width="3.6640625" style="4" customWidth="1"/>
    <col min="15618" max="15618" width="4.109375" style="4" customWidth="1"/>
    <col min="15619" max="15619" width="11.5546875" style="4" customWidth="1"/>
    <col min="15620" max="15620" width="14.6640625" style="4" customWidth="1"/>
    <col min="15621" max="15621" width="13.6640625" style="4" customWidth="1"/>
    <col min="15622" max="15622" width="13" style="4" customWidth="1"/>
    <col min="15623" max="15623" width="12.88671875" style="4" customWidth="1"/>
    <col min="15624" max="15624" width="13.33203125" style="4" customWidth="1"/>
    <col min="15625" max="15626" width="12.21875" style="4" bestFit="1" customWidth="1"/>
    <col min="15627" max="15872" width="9.109375" style="4"/>
    <col min="15873" max="15873" width="3.6640625" style="4" customWidth="1"/>
    <col min="15874" max="15874" width="4.109375" style="4" customWidth="1"/>
    <col min="15875" max="15875" width="11.5546875" style="4" customWidth="1"/>
    <col min="15876" max="15876" width="14.6640625" style="4" customWidth="1"/>
    <col min="15877" max="15877" width="13.6640625" style="4" customWidth="1"/>
    <col min="15878" max="15878" width="13" style="4" customWidth="1"/>
    <col min="15879" max="15879" width="12.88671875" style="4" customWidth="1"/>
    <col min="15880" max="15880" width="13.33203125" style="4" customWidth="1"/>
    <col min="15881" max="15882" width="12.21875" style="4" bestFit="1" customWidth="1"/>
    <col min="15883" max="16128" width="9.109375" style="4"/>
    <col min="16129" max="16129" width="3.6640625" style="4" customWidth="1"/>
    <col min="16130" max="16130" width="4.109375" style="4" customWidth="1"/>
    <col min="16131" max="16131" width="11.5546875" style="4" customWidth="1"/>
    <col min="16132" max="16132" width="14.6640625" style="4" customWidth="1"/>
    <col min="16133" max="16133" width="13.6640625" style="4" customWidth="1"/>
    <col min="16134" max="16134" width="13" style="4" customWidth="1"/>
    <col min="16135" max="16135" width="12.88671875" style="4" customWidth="1"/>
    <col min="16136" max="16136" width="13.33203125" style="4" customWidth="1"/>
    <col min="16137" max="16138" width="12.21875" style="4" bestFit="1" customWidth="1"/>
    <col min="16139" max="16384" width="9.109375" style="4"/>
  </cols>
  <sheetData>
    <row r="1" spans="1:21" ht="22.2" customHeight="1" thickBot="1" x14ac:dyDescent="0.35">
      <c r="B1" s="5"/>
      <c r="C1" s="37" t="s">
        <v>26</v>
      </c>
      <c r="D1" s="38"/>
      <c r="E1" s="38"/>
      <c r="F1" s="38"/>
      <c r="G1" s="38"/>
      <c r="H1" s="39"/>
    </row>
    <row r="2" spans="1:21" ht="13.8" customHeight="1" x14ac:dyDescent="0.3">
      <c r="C2" s="43" t="s">
        <v>9</v>
      </c>
      <c r="D2" s="43"/>
      <c r="E2" s="21" t="s">
        <v>0</v>
      </c>
      <c r="G2" s="44" t="s">
        <v>22</v>
      </c>
      <c r="H2" s="45"/>
      <c r="I2" s="45"/>
      <c r="J2" s="45"/>
      <c r="K2" s="45"/>
      <c r="L2" s="45"/>
      <c r="M2" s="45"/>
    </row>
    <row r="3" spans="1:21" x14ac:dyDescent="0.3">
      <c r="C3" s="36" t="s">
        <v>18</v>
      </c>
      <c r="D3" s="41"/>
      <c r="E3" s="7">
        <v>390000</v>
      </c>
      <c r="F3" s="8"/>
      <c r="G3" s="44"/>
      <c r="H3" s="45"/>
      <c r="I3" s="45"/>
      <c r="J3" s="45"/>
      <c r="K3" s="45"/>
      <c r="L3" s="45"/>
      <c r="M3" s="45"/>
    </row>
    <row r="4" spans="1:21" x14ac:dyDescent="0.3">
      <c r="C4" s="36" t="s">
        <v>19</v>
      </c>
      <c r="D4" s="41"/>
      <c r="E4" s="9">
        <v>0.05</v>
      </c>
      <c r="G4" s="44"/>
      <c r="H4" s="45"/>
      <c r="I4" s="45"/>
      <c r="J4" s="45"/>
      <c r="K4" s="45"/>
      <c r="L4" s="45"/>
      <c r="M4" s="45"/>
    </row>
    <row r="5" spans="1:21" x14ac:dyDescent="0.3">
      <c r="C5" s="36" t="s">
        <v>15</v>
      </c>
      <c r="D5" s="41"/>
      <c r="E5" s="10">
        <v>6</v>
      </c>
      <c r="G5" s="44"/>
      <c r="H5" s="45"/>
      <c r="I5" s="45"/>
      <c r="J5" s="45"/>
      <c r="K5" s="45"/>
      <c r="L5" s="45"/>
      <c r="M5" s="45"/>
    </row>
    <row r="6" spans="1:21" ht="15.6" hidden="1" customHeight="1" x14ac:dyDescent="0.3">
      <c r="C6" s="36" t="s">
        <v>17</v>
      </c>
      <c r="D6" s="41"/>
      <c r="E6" s="11">
        <v>45611</v>
      </c>
      <c r="G6" s="44"/>
      <c r="H6" s="45"/>
      <c r="I6" s="45"/>
      <c r="J6" s="45"/>
      <c r="K6" s="45"/>
      <c r="L6" s="45"/>
      <c r="M6" s="45"/>
    </row>
    <row r="7" spans="1:21" x14ac:dyDescent="0.3">
      <c r="C7" s="36" t="s">
        <v>1</v>
      </c>
      <c r="D7" s="41"/>
      <c r="E7" s="12">
        <f>IF(Values_Entered,Monthly_Payment,"")</f>
        <v>6280.9237379658625</v>
      </c>
      <c r="F7" s="13"/>
      <c r="G7" s="44"/>
      <c r="H7" s="45"/>
      <c r="I7" s="45"/>
      <c r="J7" s="45"/>
      <c r="K7" s="45"/>
      <c r="L7" s="45"/>
      <c r="M7" s="45"/>
    </row>
    <row r="8" spans="1:21" x14ac:dyDescent="0.3">
      <c r="C8" s="36" t="s">
        <v>2</v>
      </c>
      <c r="D8" s="41"/>
      <c r="E8" s="14">
        <f>IF(Values_Entered,Loan_Years*12,"")</f>
        <v>72</v>
      </c>
      <c r="G8" s="44"/>
      <c r="H8" s="45"/>
      <c r="I8" s="45"/>
      <c r="J8" s="45"/>
      <c r="K8" s="45"/>
      <c r="L8" s="45"/>
      <c r="M8" s="45"/>
    </row>
    <row r="9" spans="1:21" x14ac:dyDescent="0.3">
      <c r="C9" s="48" t="s">
        <v>12</v>
      </c>
      <c r="D9" s="49"/>
      <c r="E9" s="12">
        <f>IF(Values_Entered,Total_Cost-Loan_Amount,"")</f>
        <v>62226.509133542073</v>
      </c>
      <c r="G9" s="44"/>
      <c r="H9" s="45"/>
      <c r="I9" s="45"/>
      <c r="J9" s="45"/>
      <c r="K9" s="45"/>
      <c r="L9" s="45"/>
      <c r="M9" s="45"/>
    </row>
    <row r="10" spans="1:21" x14ac:dyDescent="0.3">
      <c r="C10" s="36" t="s">
        <v>13</v>
      </c>
      <c r="D10" s="41"/>
      <c r="E10" s="15">
        <f>IF(Values_Entered,Monthly_Payment*Number_of_Payments,"")</f>
        <v>452226.50913354207</v>
      </c>
      <c r="G10" s="44"/>
      <c r="H10" s="45"/>
      <c r="I10" s="45"/>
      <c r="J10" s="45"/>
      <c r="K10" s="45"/>
      <c r="L10" s="45"/>
      <c r="M10" s="45"/>
    </row>
    <row r="11" spans="1:21" ht="46.8" x14ac:dyDescent="0.3">
      <c r="C11" s="16" t="s">
        <v>24</v>
      </c>
      <c r="D11" s="17">
        <v>10000</v>
      </c>
      <c r="E11" s="18">
        <f>D11*Loan_Years</f>
        <v>60000</v>
      </c>
      <c r="G11" s="50" t="s">
        <v>10</v>
      </c>
      <c r="H11" s="51"/>
      <c r="I11" s="51"/>
      <c r="J11" s="52"/>
      <c r="N11" s="36"/>
      <c r="O11" s="36"/>
      <c r="P11" s="36"/>
      <c r="Q11" s="36"/>
      <c r="R11" s="36"/>
      <c r="S11" s="36"/>
      <c r="T11" s="36"/>
      <c r="U11" s="36"/>
    </row>
    <row r="12" spans="1:21" ht="36.6" customHeight="1" x14ac:dyDescent="0.3">
      <c r="C12" s="40" t="s">
        <v>14</v>
      </c>
      <c r="D12" s="40"/>
      <c r="E12" s="2">
        <f>Total_Cost+E11</f>
        <v>512226.50913354207</v>
      </c>
      <c r="G12" s="16"/>
      <c r="H12" s="16"/>
      <c r="I12" s="16"/>
      <c r="J12" s="16"/>
    </row>
    <row r="13" spans="1:21" ht="36.6" customHeight="1" x14ac:dyDescent="0.3"/>
    <row r="14" spans="1:21" x14ac:dyDescent="0.3">
      <c r="A14" s="19"/>
      <c r="B14" s="20"/>
      <c r="C14" s="20"/>
      <c r="D14" s="20"/>
      <c r="E14" s="20"/>
      <c r="F14" s="20"/>
      <c r="G14" s="20"/>
      <c r="H14" s="20"/>
      <c r="I14" s="19"/>
      <c r="J14" s="19"/>
    </row>
    <row r="15" spans="1:21" ht="16.2" thickBot="1" x14ac:dyDescent="0.35"/>
    <row r="16" spans="1:21" ht="16.2" thickBot="1" x14ac:dyDescent="0.35">
      <c r="C16" s="37" t="s">
        <v>25</v>
      </c>
      <c r="D16" s="38"/>
      <c r="E16" s="38"/>
      <c r="F16" s="38"/>
      <c r="G16" s="38"/>
      <c r="H16" s="39"/>
    </row>
    <row r="17" spans="3:11" x14ac:dyDescent="0.3">
      <c r="E17" s="3" t="s">
        <v>9</v>
      </c>
    </row>
    <row r="18" spans="3:11" ht="39.6" customHeight="1" x14ac:dyDescent="0.3">
      <c r="C18" s="22" t="s">
        <v>11</v>
      </c>
      <c r="D18" s="23"/>
      <c r="E18" s="24">
        <v>13945</v>
      </c>
      <c r="F18" s="44" t="s">
        <v>27</v>
      </c>
      <c r="G18" s="45"/>
      <c r="H18" s="45"/>
      <c r="I18" s="45"/>
      <c r="J18" s="25"/>
      <c r="K18" s="25"/>
    </row>
    <row r="19" spans="3:11" ht="34.200000000000003" customHeight="1" x14ac:dyDescent="0.3">
      <c r="C19" s="23" t="s">
        <v>5</v>
      </c>
      <c r="D19" s="23"/>
      <c r="E19" s="35">
        <v>0</v>
      </c>
      <c r="F19" s="44" t="s">
        <v>21</v>
      </c>
      <c r="G19" s="45"/>
      <c r="H19" s="45"/>
      <c r="I19" s="45"/>
      <c r="J19" s="16"/>
    </row>
    <row r="20" spans="3:11" ht="13.8" customHeight="1" x14ac:dyDescent="0.3">
      <c r="C20" s="23" t="s">
        <v>20</v>
      </c>
      <c r="D20" s="23"/>
      <c r="E20" s="23">
        <v>4</v>
      </c>
      <c r="G20" s="26"/>
      <c r="H20" s="26"/>
      <c r="I20" s="26"/>
      <c r="J20" s="26"/>
    </row>
    <row r="21" spans="3:11" x14ac:dyDescent="0.3">
      <c r="C21" s="23" t="s">
        <v>6</v>
      </c>
      <c r="D21" s="23"/>
      <c r="E21" s="27">
        <v>6</v>
      </c>
      <c r="G21" s="26"/>
      <c r="H21" s="26"/>
      <c r="I21" s="26"/>
      <c r="J21" s="26"/>
    </row>
    <row r="22" spans="3:11" x14ac:dyDescent="0.3">
      <c r="C22" s="23" t="s">
        <v>4</v>
      </c>
      <c r="D22" s="23"/>
      <c r="E22" s="28">
        <f>(E18*E20)</f>
        <v>55780</v>
      </c>
      <c r="G22" s="26"/>
      <c r="H22" s="26"/>
      <c r="I22" s="26"/>
      <c r="J22" s="26"/>
    </row>
    <row r="23" spans="3:11" x14ac:dyDescent="0.3">
      <c r="C23" s="29" t="s">
        <v>16</v>
      </c>
      <c r="D23" s="29"/>
      <c r="E23" s="30">
        <f>E22*E21</f>
        <v>334680</v>
      </c>
    </row>
    <row r="24" spans="3:11" x14ac:dyDescent="0.3">
      <c r="C24" s="23"/>
      <c r="D24" s="23"/>
      <c r="E24" s="23"/>
    </row>
    <row r="25" spans="3:11" x14ac:dyDescent="0.3">
      <c r="C25" s="23" t="s">
        <v>7</v>
      </c>
      <c r="D25" s="23"/>
      <c r="E25" s="31">
        <f>E12</f>
        <v>512226.50913354207</v>
      </c>
    </row>
    <row r="26" spans="3:11" ht="16.2" thickBot="1" x14ac:dyDescent="0.35">
      <c r="C26" s="32" t="s">
        <v>8</v>
      </c>
      <c r="D26" s="32"/>
      <c r="E26" s="33">
        <f>E23</f>
        <v>334680</v>
      </c>
      <c r="F26" s="46" t="s">
        <v>23</v>
      </c>
      <c r="G26" s="47"/>
      <c r="H26" s="47"/>
      <c r="I26" s="47"/>
      <c r="J26" s="47"/>
    </row>
    <row r="27" spans="3:11" ht="16.2" thickTop="1" x14ac:dyDescent="0.3">
      <c r="D27" s="34" t="s">
        <v>3</v>
      </c>
      <c r="E27" s="2">
        <f>E25-E26</f>
        <v>177546.50913354207</v>
      </c>
      <c r="F27" s="42" t="str">
        <f>IF(E27&gt;1, "Rental is Less Expensive",IF(E1&lt;1,"Purchase is Less Expensive"))</f>
        <v>Rental is Less Expensive</v>
      </c>
      <c r="G27" s="42"/>
      <c r="H27" s="42"/>
    </row>
  </sheetData>
  <mergeCells count="19">
    <mergeCell ref="F27:H27"/>
    <mergeCell ref="C2:D2"/>
    <mergeCell ref="C16:H16"/>
    <mergeCell ref="F19:I19"/>
    <mergeCell ref="F18:I18"/>
    <mergeCell ref="F26:J26"/>
    <mergeCell ref="G2:M10"/>
    <mergeCell ref="C9:D9"/>
    <mergeCell ref="C10:D10"/>
    <mergeCell ref="G11:J11"/>
    <mergeCell ref="N11:U11"/>
    <mergeCell ref="C1:H1"/>
    <mergeCell ref="C12:D12"/>
    <mergeCell ref="C3:D3"/>
    <mergeCell ref="C4:D4"/>
    <mergeCell ref="C5:D5"/>
    <mergeCell ref="C6:D6"/>
    <mergeCell ref="C7:D7"/>
    <mergeCell ref="C8:D8"/>
  </mergeCells>
  <pageMargins left="0.75" right="0.75" top="1" bottom="1" header="0.5" footer="0.5"/>
  <pageSetup scale="81"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showInputMessage="1" showErrorMessage="1" promptTitle="Select the Quantity of Seasons" xr:uid="{B51869DB-274B-430A-A6FE-A4D2289235BB}">
          <x14:formula1>
            <xm:f>Sheet3!$D$3:$D$12</xm:f>
          </x14:formula1>
          <xm:sqref>E21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38B5C-9869-44A4-BB7C-6F47F6EBA3C6}">
  <dimension ref="B3:E12"/>
  <sheetViews>
    <sheetView workbookViewId="0">
      <selection activeCell="B4" sqref="B4"/>
    </sheetView>
  </sheetViews>
  <sheetFormatPr defaultRowHeight="14.4" x14ac:dyDescent="0.3"/>
  <cols>
    <col min="2" max="2" width="12.33203125" bestFit="1" customWidth="1"/>
  </cols>
  <sheetData>
    <row r="3" spans="2:5" x14ac:dyDescent="0.3">
      <c r="B3" s="1">
        <v>1</v>
      </c>
      <c r="D3">
        <v>1</v>
      </c>
      <c r="E3">
        <v>100</v>
      </c>
    </row>
    <row r="4" spans="2:5" x14ac:dyDescent="0.3">
      <c r="B4" s="1">
        <v>0.88</v>
      </c>
      <c r="D4">
        <v>2</v>
      </c>
      <c r="E4">
        <v>100</v>
      </c>
    </row>
    <row r="5" spans="2:5" x14ac:dyDescent="0.3">
      <c r="B5" s="1">
        <v>0.75</v>
      </c>
      <c r="D5">
        <v>3</v>
      </c>
      <c r="E5">
        <v>88</v>
      </c>
    </row>
    <row r="6" spans="2:5" x14ac:dyDescent="0.3">
      <c r="D6">
        <v>4</v>
      </c>
      <c r="E6">
        <v>88</v>
      </c>
    </row>
    <row r="7" spans="2:5" x14ac:dyDescent="0.3">
      <c r="D7">
        <v>5</v>
      </c>
      <c r="E7">
        <v>88</v>
      </c>
    </row>
    <row r="8" spans="2:5" x14ac:dyDescent="0.3">
      <c r="D8">
        <v>6</v>
      </c>
      <c r="E8">
        <v>75</v>
      </c>
    </row>
    <row r="9" spans="2:5" x14ac:dyDescent="0.3">
      <c r="D9">
        <v>7</v>
      </c>
      <c r="E9">
        <v>75</v>
      </c>
    </row>
    <row r="10" spans="2:5" x14ac:dyDescent="0.3">
      <c r="D10">
        <v>8</v>
      </c>
      <c r="E10">
        <v>75</v>
      </c>
    </row>
    <row r="11" spans="2:5" x14ac:dyDescent="0.3">
      <c r="D11">
        <v>9</v>
      </c>
      <c r="E11">
        <v>75</v>
      </c>
    </row>
    <row r="12" spans="2:5" x14ac:dyDescent="0.3">
      <c r="D12">
        <v>10</v>
      </c>
      <c r="E12">
        <v>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Q W g z W U U E 8 i C j A A A A 9 g A A A B I A H A B D b 2 5 m a W c v U G F j a 2 F n Z S 5 4 b W w g o h g A K K A U A A A A A A A A A A A A A A A A A A A A A A A A A A A A h Y + x D o I w F E V / h X S n h b I Q 8 q i D q y Q m R O P a l A q N 8 D C 0 W P 7 N w U / y F 8 Q o 6 u Z 4 z z 3 D v f f r D V Z T 1 w Y X P V j T Y 0 5 i G p F A o + o r g 3 V O R n c M U 7 I S s J X q J G s d z D L a b L J V T h r n z h l j 3 n v q E 9 o P N e N R F L N D s S l V o z t J P r L 5 L 4 c G r Z O o N B G w f 4 0 R n M Y J p w l P a Q R s g V A Y / A p 8 3 v t s f y C s x 9 a N g x Y a w 1 0 J b I n A 3 h / E A 1 B L A w Q U A A I A C A B B a D N 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W g z W S i K R 7 g O A A A A E Q A A A B M A H A B G b 3 J t d W x h c y 9 T Z W N 0 a W 9 u M S 5 t I K I Y A C i g F A A A A A A A A A A A A A A A A A A A A A A A A A A A A C t O T S 7 J z M 9 T C I b Q h t Y A U E s B A i 0 A F A A C A A g A Q W g z W U U E 8 i C j A A A A 9 g A A A B I A A A A A A A A A A A A A A A A A A A A A A E N v b m Z p Z y 9 Q Y W N r Y W d l L n h t b F B L A Q I t A B Q A A g A I A E F o M 1 k P y u m r p A A A A O k A A A A T A A A A A A A A A A A A A A A A A O 8 A A A B b Q 2 9 u d G V u d F 9 U e X B l c 1 0 u e G 1 s U E s B A i 0 A F A A C A A g A Q W g z W 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J 2 4 l W r e O q 5 F g l T O L h t t B 7 U A A A A A A g A A A A A A E G Y A A A A B A A A g A A A A R x E 0 f C I d w Q v Y g 7 r L k P j Y X F 2 P b 7 9 b R M 9 a d X B j a 2 k Z a x o A A A A A D o A A A A A C A A A g A A A A V E f y I h q o L R 4 r 6 g Q I D l q L w 7 D e R g d 1 L 3 P N k P r x T O S 5 C N Z Q A A A A g e B d Z i 6 B T s G X Y 5 b d q V P 8 O N F i 6 7 n L F L 1 S 1 6 Z i 1 d T Q Q 6 R m E t V 4 4 K 2 1 y R d v t m F 1 J B d 2 E + k 0 4 b x 5 M a i + Z z m 9 k G U s 3 B n O K m Z G b s a w Q I q P z R 2 T 3 I t A A A A A / x V k d A I q 1 b q C Y 7 4 Q C J h 7 c 0 0 / X B K Z N D w y 6 Y F d U 5 7 9 Y s u C 5 M p d w t C B d o s 5 d O h W v H c i / Q o H i B F r / V R o q y d g W X Z 3 + w = = < / D a t a M a s h u p > 
</file>

<file path=customXml/itemProps1.xml><?xml version="1.0" encoding="utf-8"?>
<ds:datastoreItem xmlns:ds="http://schemas.openxmlformats.org/officeDocument/2006/customXml" ds:itemID="{8D3FCAF2-0E72-47E5-9109-DB06B250B6F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Purchase vs Rental</vt:lpstr>
      <vt:lpstr>Sheet3</vt:lpstr>
      <vt:lpstr>'Purchase vs Rental'!Full_Print</vt:lpstr>
      <vt:lpstr>'Purchase vs Rental'!Interest_Rate</vt:lpstr>
      <vt:lpstr>'Purchase vs Rental'!Loan_Amount</vt:lpstr>
      <vt:lpstr>'Purchase vs Rental'!Loan_Start</vt:lpstr>
      <vt:lpstr>'Purchase vs Rental'!Loan_Years</vt:lpstr>
      <vt:lpstr>'Purchase vs Rental'!Number_of_Payments</vt:lpstr>
      <vt:lpstr>'Purchase vs Rental'!Print_Area</vt:lpstr>
      <vt:lpstr>'Purchase vs Rental'!Total_Cost</vt:lpstr>
      <vt:lpstr>'Purchase vs Rental'!Total_Interest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 Ashton</dc:creator>
  <cp:lastModifiedBy>Pete Ashton</cp:lastModifiedBy>
  <dcterms:created xsi:type="dcterms:W3CDTF">2023-09-15T15:37:41Z</dcterms:created>
  <dcterms:modified xsi:type="dcterms:W3CDTF">2025-02-12T21:59:20Z</dcterms:modified>
</cp:coreProperties>
</file>